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085" activeTab="0"/>
  </bookViews>
  <sheets>
    <sheet name="Tabelle1" sheetId="1" r:id="rId1"/>
  </sheets>
  <definedNames>
    <definedName name="_xlnm.Print_Area" localSheetId="0">'Tabelle1'!$A$1:$G$119</definedName>
  </definedNames>
  <calcPr fullCalcOnLoad="1"/>
</workbook>
</file>

<file path=xl/sharedStrings.xml><?xml version="1.0" encoding="utf-8"?>
<sst xmlns="http://schemas.openxmlformats.org/spreadsheetml/2006/main" count="108" uniqueCount="76">
  <si>
    <t>Rüstabfall (errechnet)
(in kg)</t>
  </si>
  <si>
    <t>Verarbeitete Menge
in kg</t>
  </si>
  <si>
    <t>Verarbeitete Menge in Stück/Bund etc.</t>
  </si>
  <si>
    <t>…</t>
  </si>
  <si>
    <t>Radieschen (Bund)</t>
  </si>
  <si>
    <t>Rindfleisch (kg)</t>
  </si>
  <si>
    <t>Schweinefleisch (kg)</t>
  </si>
  <si>
    <t>Hühnerfleisch (kg)</t>
  </si>
  <si>
    <t>Putenfleisch (kg)</t>
  </si>
  <si>
    <t>Fisch (kg)</t>
  </si>
  <si>
    <t>Produktgruppe Fleisch/Fleischprodukte/Fisch</t>
  </si>
  <si>
    <t>Tomaten (kg)</t>
  </si>
  <si>
    <t>Äpfel (kg)</t>
  </si>
  <si>
    <t>Bananen (kg)</t>
  </si>
  <si>
    <t>Orangen (kg)</t>
  </si>
  <si>
    <t>Produktgruppe Obst</t>
  </si>
  <si>
    <t>Sonstiges</t>
  </si>
  <si>
    <t>Wild (kg)</t>
  </si>
  <si>
    <t>OPTIONAL auszufüllen:</t>
  </si>
  <si>
    <t>Referenzjahr</t>
  </si>
  <si>
    <t>GELB</t>
  </si>
  <si>
    <t>ORANGE</t>
  </si>
  <si>
    <t>Eingabefelder sind von Ihnen zu befüllen. Einige Felder sind ggf. bereits vorausgefüllt (Umrechnungsfaktor, Beschreibung, % unvermeidbarer Rüstabfall), wenn für dieses Produkt bereits Durchschnittswerte ermittelt (gewogen) wurden.</t>
  </si>
  <si>
    <t>Produktgruppe Gemüse/Salat/Kräuter</t>
  </si>
  <si>
    <t>Tee (kg)</t>
  </si>
  <si>
    <t>Eier frisch, Gr. L (Stück)</t>
  </si>
  <si>
    <t>Kaffee, Pulver (kg)</t>
  </si>
  <si>
    <t>Ingwer (kg)</t>
  </si>
  <si>
    <t>Karotten (kg)</t>
  </si>
  <si>
    <t>Kartoffel, mehlig (kg)</t>
  </si>
  <si>
    <t>Knoblauch (kg)</t>
  </si>
  <si>
    <t>Kohl (kg)</t>
  </si>
  <si>
    <t>Lauch, Porree (kg)</t>
  </si>
  <si>
    <t>Melanzani (kg)</t>
  </si>
  <si>
    <t>Paprika, gelb/rot/grün (kg)</t>
  </si>
  <si>
    <t>Petersilie (Bund)</t>
  </si>
  <si>
    <t>Rettich, weiß (kg)</t>
  </si>
  <si>
    <t>Sellerie, Knolle (kg)</t>
  </si>
  <si>
    <t>Zwiebel, rot/weiß/gelb (kg)</t>
  </si>
  <si>
    <t>Kraut, rot/weiß (kg)</t>
  </si>
  <si>
    <t>Chinakohl (kg)</t>
  </si>
  <si>
    <t>Zitronen (Stk)</t>
  </si>
  <si>
    <t>Vogerlsalat (kg)</t>
  </si>
  <si>
    <t>Dille (Bund)</t>
  </si>
  <si>
    <t>Schnittlauch (Bund)</t>
  </si>
  <si>
    <r>
      <t xml:space="preserve">Durschnittliches </t>
    </r>
    <r>
      <rPr>
        <b/>
        <u val="single"/>
        <sz val="16"/>
        <color indexed="8"/>
        <rFont val="Calibri"/>
        <family val="2"/>
      </rPr>
      <t>Gewicht</t>
    </r>
    <r>
      <rPr>
        <b/>
        <sz val="16"/>
        <color indexed="8"/>
        <rFont val="Calibri"/>
        <family val="2"/>
      </rPr>
      <t xml:space="preserve"> des Rüstabfalls pro Monat (kg)</t>
    </r>
    <r>
      <rPr>
        <b/>
        <vertAlign val="superscript"/>
        <sz val="16"/>
        <color indexed="8"/>
        <rFont val="Calibri"/>
        <family val="2"/>
      </rPr>
      <t>1</t>
    </r>
  </si>
  <si>
    <r>
      <t xml:space="preserve">Durchschnittlicher </t>
    </r>
    <r>
      <rPr>
        <b/>
        <u val="single"/>
        <sz val="16"/>
        <color indexed="8"/>
        <rFont val="Calibri"/>
        <family val="2"/>
      </rPr>
      <t>Anteil</t>
    </r>
    <r>
      <rPr>
        <b/>
        <sz val="16"/>
        <color indexed="8"/>
        <rFont val="Calibri"/>
        <family val="2"/>
      </rPr>
      <t xml:space="preserve"> des Rüstabfalls an der Gesamtabfallmenge (%)</t>
    </r>
    <r>
      <rPr>
        <b/>
        <vertAlign val="superscript"/>
        <sz val="16"/>
        <color indexed="8"/>
        <rFont val="Calibri"/>
        <family val="2"/>
      </rPr>
      <t>2</t>
    </r>
  </si>
  <si>
    <t>Gesamter Küchabfall des Referenzjahres Volumen (l)</t>
  </si>
  <si>
    <t>Gesamter Küchabfall des Referenzjahres Gewicht (kg)</t>
  </si>
  <si>
    <t>entspricht in kg (*0,67)</t>
  </si>
  <si>
    <t>Berechnungsfelder - können nicht beschrieben werden.</t>
  </si>
  <si>
    <t>Produkt</t>
  </si>
  <si>
    <t>Umrechnungs-faktor (kg pro Stück/Bund)</t>
  </si>
  <si>
    <t>Gesamt in kg</t>
  </si>
  <si>
    <t>davon 
Rüstabfall (%)</t>
  </si>
  <si>
    <r>
      <rPr>
        <b/>
        <i/>
        <sz val="11"/>
        <color indexed="8"/>
        <rFont val="Calibri"/>
        <family val="2"/>
      </rPr>
      <t>2)</t>
    </r>
    <r>
      <rPr>
        <i/>
        <sz val="11"/>
        <color indexed="8"/>
        <rFont val="Calibri"/>
        <family val="2"/>
      </rPr>
      <t xml:space="preserve"> Dieser Wert ist in Frage 23 der Basisdaten zu übernehmen, wenn die Gesamtmenge der verarbeiteten Lebensmittel des Referenzjahres nicht gleich hoch ist wie im aktuellen Jahr.</t>
    </r>
  </si>
  <si>
    <r>
      <rPr>
        <b/>
        <i/>
        <sz val="11"/>
        <color indexed="8"/>
        <rFont val="Calibri"/>
        <family val="2"/>
      </rPr>
      <t>1)</t>
    </r>
    <r>
      <rPr>
        <i/>
        <sz val="11"/>
        <color indexed="8"/>
        <rFont val="Calibri"/>
        <family val="2"/>
      </rPr>
      <t xml:space="preserve"> Dieser Wert ist in Frage 23 der Basisdaten zu übernehmen, wenn die Gesamtmenge der verarbeiteten Lebensmittel des Referenzjahres in etwa gleich hoch ist wie im aktuellen Jahr.</t>
    </r>
  </si>
  <si>
    <t>Hilfsblatt zur Berechnung der unvermeidbaren Rüstabfälle (Basisdaten Frage 23)</t>
  </si>
  <si>
    <r>
      <t>Erläuterung:
- Die Berechnung erfolgt auf Basis eines Jahresdurchschnitts. Geben Sie daher das Referenzjahr, auf das sich die angegebenen Zahlen beziehen, an.
- Tragen Sie alle im Referenzjahr verarbeiteten Lebensmittel, bei denen im Zubereitungsprozess wesentliche Mengen unvermeidbarer Rüstabfälle entstanden sind, ein.
- Erfassen Sie ENTWEDER die verarbeitete Menge in kg ODER in Mengeneinheiten (Stück, Bund etc.) inkl. eines entsprechenden Umrechnungsfaktors.
- Geben Sie beim Umrechnungsfaktor (Stück/Bund in kg) sowie beim Prozentanteil des Rüstabfalls nur gewogene Werte an - keine Schätzungen!
- Bei bereits vorausgefüllten Eingabefeldern (Umrechnungsfaktor, Beschreibung, % unvermeidbarer Rüstabfall) handelt es sich um bereits verwogene Durchschnittswerte.
- Produkte, die in der Liste noch nicht angeführt sind, können in den leeren Feldern von Ihnen selbst ergänzt werden.
- Als Ergebnis erhalten Sie den durchschnittlichen unvermeidbaren Rüstabfall pro Monat in Kilogramm. Optional können Sie durch Eingabe der Jahresabfallmenge 
   auch den Prozentanteil an der Gesamtabfallmenge errechnen. Setzen Sie eine dieser beiden Kennzahlen in den Basisdaten bei Frage 23 ein und laden die 
   ausgefüllte Excel-Datei hoch.</t>
    </r>
    <r>
      <rPr>
        <vertAlign val="superscript"/>
        <sz val="11"/>
        <color indexed="8"/>
        <rFont val="Calibri"/>
        <family val="2"/>
      </rPr>
      <t xml:space="preserve">1, 2
</t>
    </r>
    <r>
      <rPr>
        <sz val="11"/>
        <color theme="1"/>
        <rFont val="Calibri"/>
        <family val="2"/>
      </rPr>
      <t>- Da Knochen lt. Abfallverzeichnisverordnung nicht zusammen mit den Küchenabfällen (Schlüsselnummer 92.402) entsorgt werden dürfen und daher nicht in den 
   ermittelten Abfalldaten enthalten sind, sind diese bei der Berechnung der unvermeidbaren Rüstabfälle zu ignorieren!</t>
    </r>
  </si>
  <si>
    <t>Moneytor - Großküchenabfall vergleichen &amp; einsparen</t>
  </si>
  <si>
    <t>Champignon (kg)</t>
  </si>
  <si>
    <t>Batavia/Bologneser (kg/Stk)</t>
  </si>
  <si>
    <t>Gurken, Salatgurken (kg/Stk)</t>
  </si>
  <si>
    <t>Kohlrabi (kg/Stk)</t>
  </si>
  <si>
    <t>Kopfsalat, grüner Salat (kg/Stk)</t>
  </si>
  <si>
    <t>Salat, Mischung, Mix (kg/Stk)</t>
  </si>
  <si>
    <t>Sellerie, Stange (kg/Stk)</t>
  </si>
  <si>
    <t>Zucchini (kg/Stk)</t>
  </si>
  <si>
    <t>Birnen (kg)</t>
  </si>
  <si>
    <t>Erdbeeren (kg)</t>
  </si>
  <si>
    <t>Kirschen (kg)</t>
  </si>
  <si>
    <t>Kiwi (Stk)</t>
  </si>
  <si>
    <t>Mandarine (kg)</t>
  </si>
  <si>
    <t>Marillen (kg)</t>
  </si>
  <si>
    <t>Melone (kg)</t>
  </si>
  <si>
    <t>Pfirsich (kg)</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</si>
</sst>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00"/>
  </numFmts>
  <fonts count="52">
    <font>
      <sz val="11"/>
      <color theme="1"/>
      <name val="Calibri"/>
      <family val="2"/>
    </font>
    <font>
      <sz val="11"/>
      <color indexed="8"/>
      <name val="Calibri"/>
      <family val="2"/>
    </font>
    <font>
      <i/>
      <sz val="11"/>
      <color indexed="8"/>
      <name val="Calibri"/>
      <family val="2"/>
    </font>
    <font>
      <b/>
      <sz val="16"/>
      <color indexed="8"/>
      <name val="Calibri"/>
      <family val="2"/>
    </font>
    <font>
      <b/>
      <u val="single"/>
      <sz val="16"/>
      <color indexed="8"/>
      <name val="Calibri"/>
      <family val="2"/>
    </font>
    <font>
      <b/>
      <vertAlign val="superscript"/>
      <sz val="16"/>
      <color indexed="8"/>
      <name val="Calibri"/>
      <family val="2"/>
    </font>
    <font>
      <b/>
      <i/>
      <sz val="11"/>
      <color indexed="8"/>
      <name val="Calibri"/>
      <family val="2"/>
    </font>
    <font>
      <vertAlign val="superscrip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b/>
      <sz val="11"/>
      <color indexed="10"/>
      <name val="Calibri"/>
      <family val="2"/>
    </font>
    <font>
      <sz val="16"/>
      <color indexed="8"/>
      <name val="Calibri"/>
      <family val="2"/>
    </font>
    <font>
      <b/>
      <sz val="11"/>
      <name val="Calibri"/>
      <family val="2"/>
    </font>
    <font>
      <b/>
      <i/>
      <sz val="11"/>
      <name val="Calibri"/>
      <family val="2"/>
    </font>
    <font>
      <b/>
      <sz val="18"/>
      <color indexed="8"/>
      <name val="Calibri"/>
      <family val="2"/>
    </font>
    <font>
      <b/>
      <sz val="25"/>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6"/>
      <color theme="1"/>
      <name val="Calibri"/>
      <family val="2"/>
    </font>
    <font>
      <b/>
      <sz val="11"/>
      <color rgb="FFFF0000"/>
      <name val="Calibri"/>
      <family val="2"/>
    </font>
    <font>
      <i/>
      <sz val="11"/>
      <color theme="1"/>
      <name val="Calibri"/>
      <family val="2"/>
    </font>
    <font>
      <sz val="16"/>
      <color theme="1"/>
      <name val="Calibri"/>
      <family val="2"/>
    </font>
    <font>
      <b/>
      <sz val="25"/>
      <color theme="1"/>
      <name val="Calibri"/>
      <family val="2"/>
    </font>
    <font>
      <b/>
      <sz val="1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
      <patternFill patternType="solid">
        <fgColor theme="0" tint="-0.1499900072813034"/>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bottom style="thin"/>
    </border>
    <border>
      <left style="medium"/>
      <right style="medium"/>
      <top style="thin"/>
      <bottom style="thin"/>
    </border>
    <border>
      <left style="thin"/>
      <right style="thin"/>
      <top style="thin"/>
      <bottom style="thin"/>
    </border>
    <border>
      <left/>
      <right style="medium"/>
      <top/>
      <bottom style="thin"/>
    </border>
    <border>
      <left style="medium"/>
      <right style="medium"/>
      <top style="medium"/>
      <bottom style="medium"/>
    </border>
    <border>
      <left/>
      <right style="medium"/>
      <top style="thin"/>
      <bottom style="thin"/>
    </border>
    <border>
      <left style="medium"/>
      <right style="medium"/>
      <top/>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medium"/>
      <right style="medium"/>
      <top style="medium"/>
      <bottom/>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top style="medium"/>
      <bottom style="medium"/>
    </border>
    <border>
      <left style="thick">
        <color theme="5"/>
      </left>
      <right/>
      <top style="thick">
        <color theme="5"/>
      </top>
      <bottom style="thick">
        <color theme="5"/>
      </bottom>
    </border>
    <border>
      <left/>
      <right/>
      <top style="thick">
        <color theme="5"/>
      </top>
      <bottom style="thick">
        <color theme="5"/>
      </bottom>
    </border>
    <border>
      <left/>
      <right style="thick">
        <color theme="5"/>
      </right>
      <top style="thick">
        <color theme="5"/>
      </top>
      <bottom style="thick">
        <color theme="5"/>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43"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63">
    <xf numFmtId="0" fontId="0" fillId="0" borderId="0" xfId="0" applyFont="1" applyAlignment="1">
      <alignment/>
    </xf>
    <xf numFmtId="4" fontId="0" fillId="33" borderId="10" xfId="0" applyNumberFormat="1" applyFill="1" applyBorder="1" applyAlignment="1" applyProtection="1">
      <alignment/>
      <protection locked="0"/>
    </xf>
    <xf numFmtId="0" fontId="0" fillId="33" borderId="10" xfId="0" applyFill="1" applyBorder="1" applyAlignment="1" applyProtection="1">
      <alignment/>
      <protection locked="0"/>
    </xf>
    <xf numFmtId="4" fontId="0" fillId="33" borderId="11" xfId="0" applyNumberFormat="1" applyFill="1" applyBorder="1" applyAlignment="1" applyProtection="1">
      <alignment/>
      <protection locked="0"/>
    </xf>
    <xf numFmtId="0" fontId="0" fillId="33" borderId="11" xfId="0" applyFill="1" applyBorder="1" applyAlignment="1" applyProtection="1">
      <alignment/>
      <protection locked="0"/>
    </xf>
    <xf numFmtId="10" fontId="0" fillId="33" borderId="10" xfId="0" applyNumberFormat="1" applyFill="1" applyBorder="1" applyAlignment="1" applyProtection="1">
      <alignment/>
      <protection locked="0"/>
    </xf>
    <xf numFmtId="10" fontId="0" fillId="33" borderId="11" xfId="0" applyNumberFormat="1" applyFill="1" applyBorder="1" applyAlignment="1" applyProtection="1">
      <alignment/>
      <protection locked="0"/>
    </xf>
    <xf numFmtId="9" fontId="0" fillId="33" borderId="11" xfId="0" applyNumberFormat="1" applyFill="1" applyBorder="1" applyAlignment="1" applyProtection="1">
      <alignment/>
      <protection locked="0"/>
    </xf>
    <xf numFmtId="1" fontId="46" fillId="33" borderId="0" xfId="0" applyNumberFormat="1" applyFont="1" applyFill="1" applyAlignment="1" applyProtection="1">
      <alignment/>
      <protection locked="0"/>
    </xf>
    <xf numFmtId="166" fontId="0" fillId="33" borderId="10" xfId="0" applyNumberFormat="1" applyFill="1" applyBorder="1" applyAlignment="1" applyProtection="1">
      <alignment/>
      <protection locked="0"/>
    </xf>
    <xf numFmtId="166" fontId="0" fillId="33" borderId="11" xfId="0" applyNumberFormat="1" applyFill="1" applyBorder="1" applyAlignment="1" applyProtection="1">
      <alignment/>
      <protection locked="0"/>
    </xf>
    <xf numFmtId="4" fontId="0" fillId="9" borderId="10" xfId="0" applyNumberFormat="1" applyFill="1" applyBorder="1" applyAlignment="1" applyProtection="1">
      <alignment/>
      <protection/>
    </xf>
    <xf numFmtId="0" fontId="0" fillId="0" borderId="0" xfId="0" applyAlignment="1" applyProtection="1">
      <alignment/>
      <protection/>
    </xf>
    <xf numFmtId="0" fontId="34" fillId="33" borderId="12" xfId="0" applyFont="1" applyFill="1" applyBorder="1" applyAlignment="1" applyProtection="1">
      <alignment horizontal="center" vertical="center"/>
      <protection/>
    </xf>
    <xf numFmtId="0" fontId="34" fillId="9" borderId="12" xfId="0" applyFont="1" applyFill="1" applyBorder="1" applyAlignment="1" applyProtection="1">
      <alignment horizontal="center" vertical="center"/>
      <protection/>
    </xf>
    <xf numFmtId="0" fontId="46" fillId="0" borderId="0" xfId="0" applyFont="1" applyAlignment="1" applyProtection="1">
      <alignment/>
      <protection/>
    </xf>
    <xf numFmtId="0" fontId="34" fillId="0" borderId="0" xfId="0" applyFont="1" applyAlignment="1" applyProtection="1">
      <alignment/>
      <protection/>
    </xf>
    <xf numFmtId="0" fontId="0" fillId="0" borderId="0" xfId="0" applyFont="1" applyAlignment="1" applyProtection="1">
      <alignment/>
      <protection/>
    </xf>
    <xf numFmtId="0" fontId="47" fillId="0" borderId="0" xfId="0" applyFont="1" applyAlignment="1" applyProtection="1">
      <alignment/>
      <protection/>
    </xf>
    <xf numFmtId="4" fontId="34" fillId="9" borderId="13" xfId="0" applyNumberFormat="1" applyFont="1" applyFill="1" applyBorder="1" applyAlignment="1" applyProtection="1">
      <alignment/>
      <protection/>
    </xf>
    <xf numFmtId="0" fontId="44" fillId="0" borderId="0" xfId="0" applyFont="1" applyAlignment="1" applyProtection="1">
      <alignment wrapText="1"/>
      <protection/>
    </xf>
    <xf numFmtId="4" fontId="48" fillId="21" borderId="14" xfId="0" applyNumberFormat="1" applyFont="1" applyFill="1" applyBorder="1" applyAlignment="1" applyProtection="1">
      <alignment/>
      <protection/>
    </xf>
    <xf numFmtId="4" fontId="34" fillId="9" borderId="15" xfId="0" applyNumberFormat="1" applyFont="1" applyFill="1" applyBorder="1" applyAlignment="1" applyProtection="1">
      <alignment/>
      <protection/>
    </xf>
    <xf numFmtId="4" fontId="46" fillId="9" borderId="16" xfId="0" applyNumberFormat="1" applyFont="1" applyFill="1" applyBorder="1" applyAlignment="1" applyProtection="1">
      <alignment/>
      <protection/>
    </xf>
    <xf numFmtId="0" fontId="49" fillId="0" borderId="0" xfId="0" applyFont="1" applyAlignment="1" applyProtection="1">
      <alignment/>
      <protection/>
    </xf>
    <xf numFmtId="0" fontId="46" fillId="0" borderId="0" xfId="0" applyFont="1" applyAlignment="1" applyProtection="1">
      <alignment horizontal="right"/>
      <protection/>
    </xf>
    <xf numFmtId="165" fontId="46" fillId="9" borderId="0" xfId="0" applyNumberFormat="1" applyFont="1" applyFill="1" applyAlignment="1" applyProtection="1">
      <alignment/>
      <protection/>
    </xf>
    <xf numFmtId="0" fontId="34" fillId="0" borderId="17" xfId="0" applyFont="1" applyBorder="1" applyAlignment="1" applyProtection="1">
      <alignment/>
      <protection/>
    </xf>
    <xf numFmtId="0" fontId="34" fillId="0" borderId="0" xfId="0" applyFont="1" applyBorder="1" applyAlignment="1" applyProtection="1">
      <alignment/>
      <protection/>
    </xf>
    <xf numFmtId="0" fontId="0" fillId="0" borderId="0" xfId="0" applyBorder="1" applyAlignment="1" applyProtection="1">
      <alignment/>
      <protection/>
    </xf>
    <xf numFmtId="0" fontId="0" fillId="0" borderId="18" xfId="0" applyBorder="1" applyAlignment="1" applyProtection="1">
      <alignment/>
      <protection/>
    </xf>
    <xf numFmtId="4" fontId="34" fillId="9" borderId="18" xfId="0" applyNumberFormat="1" applyFont="1" applyFill="1" applyBorder="1" applyAlignment="1" applyProtection="1">
      <alignment/>
      <protection/>
    </xf>
    <xf numFmtId="0" fontId="0" fillId="0" borderId="17" xfId="0" applyBorder="1" applyAlignment="1" applyProtection="1">
      <alignment/>
      <protection/>
    </xf>
    <xf numFmtId="0" fontId="49" fillId="0" borderId="19" xfId="0" applyFont="1" applyBorder="1" applyAlignment="1" applyProtection="1">
      <alignment/>
      <protection/>
    </xf>
    <xf numFmtId="0" fontId="49" fillId="0" borderId="20" xfId="0" applyFont="1" applyBorder="1" applyAlignment="1" applyProtection="1">
      <alignment/>
      <protection/>
    </xf>
    <xf numFmtId="0" fontId="46" fillId="0" borderId="20" xfId="0" applyFont="1" applyBorder="1" applyAlignment="1" applyProtection="1">
      <alignment horizontal="right"/>
      <protection/>
    </xf>
    <xf numFmtId="164" fontId="46" fillId="9" borderId="21" xfId="0" applyNumberFormat="1" applyFont="1" applyFill="1" applyBorder="1" applyAlignment="1" applyProtection="1">
      <alignment/>
      <protection/>
    </xf>
    <xf numFmtId="0" fontId="48" fillId="21" borderId="22" xfId="0" applyFont="1" applyFill="1" applyBorder="1" applyAlignment="1" applyProtection="1">
      <alignment horizontal="center"/>
      <protection/>
    </xf>
    <xf numFmtId="0" fontId="46" fillId="9" borderId="22" xfId="0" applyFont="1" applyFill="1" applyBorder="1" applyAlignment="1" applyProtection="1">
      <alignment horizontal="center"/>
      <protection/>
    </xf>
    <xf numFmtId="0" fontId="0" fillId="0" borderId="0" xfId="0" applyAlignment="1" applyProtection="1">
      <alignment vertical="center"/>
      <protection/>
    </xf>
    <xf numFmtId="0" fontId="0" fillId="33" borderId="0" xfId="0" applyFill="1" applyAlignment="1" applyProtection="1">
      <alignment/>
      <protection locked="0"/>
    </xf>
    <xf numFmtId="0" fontId="34" fillId="33" borderId="0" xfId="0" applyFont="1" applyFill="1" applyBorder="1" applyAlignment="1" applyProtection="1">
      <alignment/>
      <protection locked="0"/>
    </xf>
    <xf numFmtId="0" fontId="48" fillId="0" borderId="0" xfId="0" applyFont="1" applyAlignment="1" applyProtection="1">
      <alignment horizontal="right" vertical="center" wrapText="1"/>
      <protection/>
    </xf>
    <xf numFmtId="0" fontId="26" fillId="21" borderId="23" xfId="0" applyFont="1" applyFill="1" applyBorder="1" applyAlignment="1" applyProtection="1">
      <alignment horizontal="center" vertical="center" wrapText="1"/>
      <protection/>
    </xf>
    <xf numFmtId="0" fontId="26" fillId="21" borderId="16" xfId="0" applyFont="1" applyFill="1" applyBorder="1" applyAlignment="1" applyProtection="1">
      <alignment horizontal="center" vertical="center" wrapText="1"/>
      <protection/>
    </xf>
    <xf numFmtId="0" fontId="50" fillId="0" borderId="0" xfId="0" applyFont="1" applyAlignment="1" applyProtection="1">
      <alignment horizontal="center" vertical="center"/>
      <protection/>
    </xf>
    <xf numFmtId="0" fontId="0" fillId="0" borderId="24" xfId="0" applyBorder="1" applyAlignment="1" applyProtection="1">
      <alignment horizontal="left" vertical="top" wrapText="1"/>
      <protection/>
    </xf>
    <xf numFmtId="0" fontId="0" fillId="0" borderId="25" xfId="0" applyBorder="1" applyAlignment="1" applyProtection="1">
      <alignment horizontal="left" vertical="top" wrapText="1"/>
      <protection/>
    </xf>
    <xf numFmtId="0" fontId="0" fillId="0" borderId="26" xfId="0" applyBorder="1" applyAlignment="1" applyProtection="1">
      <alignment horizontal="left" vertical="top" wrapText="1"/>
      <protection/>
    </xf>
    <xf numFmtId="0" fontId="46" fillId="21" borderId="27" xfId="0" applyFont="1" applyFill="1" applyBorder="1" applyAlignment="1" applyProtection="1">
      <alignment horizontal="center"/>
      <protection/>
    </xf>
    <xf numFmtId="0" fontId="46" fillId="21" borderId="28" xfId="0" applyFont="1" applyFill="1" applyBorder="1" applyAlignment="1" applyProtection="1">
      <alignment horizontal="center"/>
      <protection/>
    </xf>
    <xf numFmtId="0" fontId="46" fillId="21" borderId="22" xfId="0" applyFont="1" applyFill="1" applyBorder="1" applyAlignment="1" applyProtection="1">
      <alignment horizontal="center"/>
      <protection/>
    </xf>
    <xf numFmtId="0" fontId="0" fillId="0" borderId="29" xfId="0" applyFont="1" applyBorder="1" applyAlignment="1" applyProtection="1">
      <alignment horizontal="left" vertical="center" wrapText="1"/>
      <protection/>
    </xf>
    <xf numFmtId="0" fontId="0" fillId="0" borderId="30" xfId="0" applyFont="1" applyBorder="1" applyAlignment="1" applyProtection="1">
      <alignment horizontal="left" vertical="center" wrapText="1"/>
      <protection/>
    </xf>
    <xf numFmtId="0" fontId="0" fillId="0" borderId="31" xfId="0" applyFont="1" applyBorder="1" applyAlignment="1" applyProtection="1">
      <alignment horizontal="left" vertical="center" wrapText="1"/>
      <protection/>
    </xf>
    <xf numFmtId="0" fontId="27" fillId="34" borderId="27" xfId="0" applyFont="1" applyFill="1" applyBorder="1" applyAlignment="1" applyProtection="1">
      <alignment horizontal="center" vertical="center" wrapText="1"/>
      <protection/>
    </xf>
    <xf numFmtId="0" fontId="27" fillId="34" borderId="28" xfId="0" applyFont="1" applyFill="1" applyBorder="1" applyAlignment="1" applyProtection="1">
      <alignment horizontal="center" vertical="center" wrapText="1"/>
      <protection/>
    </xf>
    <xf numFmtId="0" fontId="27" fillId="34" borderId="22" xfId="0" applyFont="1" applyFill="1" applyBorder="1" applyAlignment="1" applyProtection="1">
      <alignment horizontal="center" vertical="center" wrapText="1"/>
      <protection/>
    </xf>
    <xf numFmtId="0" fontId="51" fillId="0" borderId="0" xfId="0" applyFont="1" applyAlignment="1" applyProtection="1">
      <alignment horizontal="center" vertical="top" wrapText="1"/>
      <protection/>
    </xf>
    <xf numFmtId="0" fontId="34" fillId="21" borderId="32" xfId="0" applyFont="1" applyFill="1" applyBorder="1" applyAlignment="1" applyProtection="1">
      <alignment horizontal="center" vertical="center" wrapText="1"/>
      <protection/>
    </xf>
    <xf numFmtId="0" fontId="34" fillId="21" borderId="21" xfId="0" applyFont="1" applyFill="1" applyBorder="1" applyAlignment="1" applyProtection="1">
      <alignment horizontal="center" vertical="center"/>
      <protection/>
    </xf>
    <xf numFmtId="0" fontId="34" fillId="21" borderId="23" xfId="0" applyFont="1" applyFill="1" applyBorder="1" applyAlignment="1" applyProtection="1">
      <alignment horizontal="center" vertical="center" wrapText="1"/>
      <protection/>
    </xf>
    <xf numFmtId="0" fontId="34" fillId="21" borderId="16" xfId="0" applyFont="1" applyFill="1" applyBorder="1" applyAlignment="1" applyProtection="1">
      <alignment horizontal="center" vertical="center"/>
      <protection/>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united-against-waste.at/" TargetMode="External" /><Relationship Id="rId3" Type="http://schemas.openxmlformats.org/officeDocument/2006/relationships/hyperlink" Target="http://www.united-against-waste.at/"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1</xdr:col>
      <xdr:colOff>57150</xdr:colOff>
      <xdr:row>0</xdr:row>
      <xdr:rowOff>914400</xdr:rowOff>
    </xdr:to>
    <xdr:pic>
      <xdr:nvPicPr>
        <xdr:cNvPr id="1" name="Grafik 1">
          <a:hlinkClick r:id="rId3"/>
        </xdr:cNvPr>
        <xdr:cNvPicPr preferRelativeResize="1">
          <a:picLocks noChangeAspect="1"/>
        </xdr:cNvPicPr>
      </xdr:nvPicPr>
      <xdr:blipFill>
        <a:blip r:embed="rId1"/>
        <a:stretch>
          <a:fillRect/>
        </a:stretch>
      </xdr:blipFill>
      <xdr:spPr>
        <a:xfrm>
          <a:off x="28575" y="19050"/>
          <a:ext cx="220980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18"/>
  <sheetViews>
    <sheetView tabSelected="1" zoomScale="90" zoomScaleNormal="90" zoomScalePageLayoutView="0" workbookViewId="0" topLeftCell="A7">
      <selection activeCell="F40" sqref="F40"/>
    </sheetView>
  </sheetViews>
  <sheetFormatPr defaultColWidth="11.421875" defaultRowHeight="15"/>
  <cols>
    <col min="1" max="1" width="32.7109375" style="12" customWidth="1"/>
    <col min="2" max="4" width="20.421875" style="12" customWidth="1"/>
    <col min="5" max="5" width="18.140625" style="12" customWidth="1"/>
    <col min="6" max="6" width="20.57421875" style="12" customWidth="1"/>
    <col min="7" max="7" width="25.28125" style="12" bestFit="1" customWidth="1"/>
    <col min="8" max="8" width="34.8515625" style="12" customWidth="1"/>
    <col min="9" max="9" width="18.7109375" style="12" customWidth="1"/>
    <col min="10" max="16384" width="11.421875" style="12" customWidth="1"/>
  </cols>
  <sheetData>
    <row r="1" spans="2:7" ht="78.75" customHeight="1">
      <c r="B1" s="45" t="s">
        <v>59</v>
      </c>
      <c r="C1" s="45"/>
      <c r="D1" s="45"/>
      <c r="E1" s="45"/>
      <c r="F1" s="45"/>
      <c r="G1" s="45"/>
    </row>
    <row r="2" ht="33.75" customHeight="1"/>
    <row r="3" spans="1:7" ht="41.25" customHeight="1">
      <c r="A3" s="58" t="s">
        <v>57</v>
      </c>
      <c r="B3" s="58"/>
      <c r="C3" s="58"/>
      <c r="D3" s="58"/>
      <c r="E3" s="58"/>
      <c r="F3" s="58"/>
      <c r="G3" s="58"/>
    </row>
    <row r="4" ht="22.5" customHeight="1"/>
    <row r="5" spans="1:7" ht="36" customHeight="1">
      <c r="A5" s="13" t="s">
        <v>20</v>
      </c>
      <c r="B5" s="46" t="s">
        <v>22</v>
      </c>
      <c r="C5" s="47"/>
      <c r="D5" s="47"/>
      <c r="E5" s="47"/>
      <c r="F5" s="47"/>
      <c r="G5" s="48"/>
    </row>
    <row r="6" spans="1:7" ht="20.25" customHeight="1">
      <c r="A6" s="14" t="s">
        <v>21</v>
      </c>
      <c r="B6" s="46" t="s">
        <v>50</v>
      </c>
      <c r="C6" s="47"/>
      <c r="D6" s="47"/>
      <c r="E6" s="47"/>
      <c r="F6" s="47"/>
      <c r="G6" s="48"/>
    </row>
    <row r="7" ht="22.5" customHeight="1" thickBot="1"/>
    <row r="8" spans="1:7" ht="228" customHeight="1" thickBot="1" thickTop="1">
      <c r="A8" s="52" t="s">
        <v>58</v>
      </c>
      <c r="B8" s="53"/>
      <c r="C8" s="53"/>
      <c r="D8" s="53"/>
      <c r="E8" s="53"/>
      <c r="F8" s="53"/>
      <c r="G8" s="54"/>
    </row>
    <row r="9" ht="22.5" customHeight="1" thickTop="1"/>
    <row r="10" spans="1:5" s="17" customFormat="1" ht="21">
      <c r="A10" s="15" t="s">
        <v>19</v>
      </c>
      <c r="B10" s="8"/>
      <c r="D10" s="16"/>
      <c r="E10" s="16"/>
    </row>
    <row r="11" ht="22.5" customHeight="1" thickBot="1">
      <c r="G11" s="18"/>
    </row>
    <row r="12" spans="1:7" ht="30" customHeight="1">
      <c r="A12" s="43" t="s">
        <v>51</v>
      </c>
      <c r="B12" s="43" t="s">
        <v>1</v>
      </c>
      <c r="C12" s="43" t="s">
        <v>2</v>
      </c>
      <c r="D12" s="43" t="s">
        <v>52</v>
      </c>
      <c r="E12" s="43" t="s">
        <v>53</v>
      </c>
      <c r="F12" s="61" t="s">
        <v>54</v>
      </c>
      <c r="G12" s="59" t="s">
        <v>0</v>
      </c>
    </row>
    <row r="13" spans="1:7" ht="15.75" thickBot="1">
      <c r="A13" s="44"/>
      <c r="B13" s="44"/>
      <c r="C13" s="44"/>
      <c r="D13" s="44"/>
      <c r="E13" s="44"/>
      <c r="F13" s="62"/>
      <c r="G13" s="60"/>
    </row>
    <row r="14" spans="1:7" ht="15.75" thickBot="1">
      <c r="A14" s="55" t="s">
        <v>10</v>
      </c>
      <c r="B14" s="56"/>
      <c r="C14" s="56"/>
      <c r="D14" s="56"/>
      <c r="E14" s="56"/>
      <c r="F14" s="56"/>
      <c r="G14" s="57"/>
    </row>
    <row r="15" spans="1:7" ht="15">
      <c r="A15" s="2" t="s">
        <v>9</v>
      </c>
      <c r="B15" s="1"/>
      <c r="C15" s="1"/>
      <c r="D15" s="9"/>
      <c r="E15" s="11">
        <f>B15+C15*D15</f>
        <v>0</v>
      </c>
      <c r="F15" s="5"/>
      <c r="G15" s="19">
        <f aca="true" t="shared" si="0" ref="G15:G25">E15*F15</f>
        <v>0</v>
      </c>
    </row>
    <row r="16" spans="1:7" ht="15">
      <c r="A16" s="4" t="s">
        <v>7</v>
      </c>
      <c r="B16" s="3"/>
      <c r="C16" s="3"/>
      <c r="D16" s="10"/>
      <c r="E16" s="11">
        <f aca="true" t="shared" si="1" ref="E16:E25">B16+C16*D16</f>
        <v>0</v>
      </c>
      <c r="F16" s="6"/>
      <c r="G16" s="19">
        <f t="shared" si="0"/>
        <v>0</v>
      </c>
    </row>
    <row r="17" spans="1:7" ht="15">
      <c r="A17" s="4" t="s">
        <v>8</v>
      </c>
      <c r="B17" s="3"/>
      <c r="C17" s="3"/>
      <c r="D17" s="10"/>
      <c r="E17" s="11">
        <f t="shared" si="1"/>
        <v>0</v>
      </c>
      <c r="F17" s="6"/>
      <c r="G17" s="19">
        <f t="shared" si="0"/>
        <v>0</v>
      </c>
    </row>
    <row r="18" spans="1:7" ht="15">
      <c r="A18" s="4" t="s">
        <v>5</v>
      </c>
      <c r="B18" s="3"/>
      <c r="C18" s="3"/>
      <c r="D18" s="10"/>
      <c r="E18" s="11">
        <f t="shared" si="1"/>
        <v>0</v>
      </c>
      <c r="F18" s="6"/>
      <c r="G18" s="19">
        <f t="shared" si="0"/>
        <v>0</v>
      </c>
    </row>
    <row r="19" spans="1:7" ht="15">
      <c r="A19" s="4" t="s">
        <v>6</v>
      </c>
      <c r="B19" s="3"/>
      <c r="C19" s="3"/>
      <c r="D19" s="10"/>
      <c r="E19" s="11">
        <f t="shared" si="1"/>
        <v>0</v>
      </c>
      <c r="F19" s="6"/>
      <c r="G19" s="19">
        <f t="shared" si="0"/>
        <v>0</v>
      </c>
    </row>
    <row r="20" spans="1:7" ht="15">
      <c r="A20" s="4" t="s">
        <v>17</v>
      </c>
      <c r="B20" s="3"/>
      <c r="C20" s="3"/>
      <c r="D20" s="10"/>
      <c r="E20" s="11">
        <f t="shared" si="1"/>
        <v>0</v>
      </c>
      <c r="F20" s="6"/>
      <c r="G20" s="19">
        <f t="shared" si="0"/>
        <v>0</v>
      </c>
    </row>
    <row r="21" spans="1:7" ht="15">
      <c r="A21" s="4" t="s">
        <v>3</v>
      </c>
      <c r="B21" s="3"/>
      <c r="C21" s="3"/>
      <c r="D21" s="10"/>
      <c r="E21" s="11">
        <f t="shared" si="1"/>
        <v>0</v>
      </c>
      <c r="F21" s="6"/>
      <c r="G21" s="19">
        <f t="shared" si="0"/>
        <v>0</v>
      </c>
    </row>
    <row r="22" spans="1:7" ht="15">
      <c r="A22" s="4" t="s">
        <v>3</v>
      </c>
      <c r="B22" s="3"/>
      <c r="C22" s="3"/>
      <c r="D22" s="10"/>
      <c r="E22" s="11">
        <f t="shared" si="1"/>
        <v>0</v>
      </c>
      <c r="F22" s="6"/>
      <c r="G22" s="19">
        <f t="shared" si="0"/>
        <v>0</v>
      </c>
    </row>
    <row r="23" spans="1:7" ht="15">
      <c r="A23" s="4" t="s">
        <v>3</v>
      </c>
      <c r="B23" s="3"/>
      <c r="C23" s="3"/>
      <c r="D23" s="10"/>
      <c r="E23" s="11">
        <f t="shared" si="1"/>
        <v>0</v>
      </c>
      <c r="F23" s="6"/>
      <c r="G23" s="19">
        <f t="shared" si="0"/>
        <v>0</v>
      </c>
    </row>
    <row r="24" spans="1:7" ht="15">
      <c r="A24" s="4" t="s">
        <v>3</v>
      </c>
      <c r="B24" s="3"/>
      <c r="C24" s="3"/>
      <c r="D24" s="10"/>
      <c r="E24" s="11">
        <f t="shared" si="1"/>
        <v>0</v>
      </c>
      <c r="F24" s="6"/>
      <c r="G24" s="19">
        <f t="shared" si="0"/>
        <v>0</v>
      </c>
    </row>
    <row r="25" spans="1:8" ht="15.75" thickBot="1">
      <c r="A25" s="4" t="s">
        <v>3</v>
      </c>
      <c r="B25" s="3"/>
      <c r="C25" s="3"/>
      <c r="D25" s="10"/>
      <c r="E25" s="11">
        <f t="shared" si="1"/>
        <v>0</v>
      </c>
      <c r="F25" s="6"/>
      <c r="G25" s="19">
        <f t="shared" si="0"/>
        <v>0</v>
      </c>
      <c r="H25" s="20"/>
    </row>
    <row r="26" spans="1:7" ht="15.75" thickBot="1">
      <c r="A26" s="21">
        <f>SUM(A15:A25)</f>
        <v>0</v>
      </c>
      <c r="B26" s="21"/>
      <c r="C26" s="21">
        <f>SUM(C15:C25)</f>
        <v>0</v>
      </c>
      <c r="D26" s="21"/>
      <c r="E26" s="21">
        <f>SUM(E15:E25)</f>
        <v>0</v>
      </c>
      <c r="F26" s="37"/>
      <c r="G26" s="21">
        <f>SUM(G15:G25)</f>
        <v>0</v>
      </c>
    </row>
    <row r="27" spans="1:7" ht="15.75" thickBot="1">
      <c r="A27" s="55" t="s">
        <v>23</v>
      </c>
      <c r="B27" s="56"/>
      <c r="C27" s="56"/>
      <c r="D27" s="56"/>
      <c r="E27" s="56"/>
      <c r="F27" s="56"/>
      <c r="G27" s="57"/>
    </row>
    <row r="28" spans="1:8" ht="15">
      <c r="A28" s="4" t="s">
        <v>61</v>
      </c>
      <c r="B28" s="3"/>
      <c r="C28" s="3"/>
      <c r="D28" s="10">
        <v>0.39</v>
      </c>
      <c r="E28" s="11">
        <f>B28+C28*D28</f>
        <v>0</v>
      </c>
      <c r="F28" s="7">
        <v>0.28</v>
      </c>
      <c r="G28" s="22">
        <f aca="true" t="shared" si="2" ref="G28:G64">E28*F28</f>
        <v>0</v>
      </c>
      <c r="H28" s="20"/>
    </row>
    <row r="29" spans="1:8" ht="15">
      <c r="A29" s="4" t="s">
        <v>60</v>
      </c>
      <c r="B29" s="3"/>
      <c r="C29" s="3"/>
      <c r="D29" s="10"/>
      <c r="E29" s="11">
        <f aca="true" t="shared" si="3" ref="E29:E64">B29+C29*D29</f>
        <v>0</v>
      </c>
      <c r="F29" s="7">
        <v>0.02</v>
      </c>
      <c r="G29" s="22">
        <f t="shared" si="2"/>
        <v>0</v>
      </c>
      <c r="H29" s="20"/>
    </row>
    <row r="30" spans="1:8" ht="15">
      <c r="A30" s="4" t="s">
        <v>40</v>
      </c>
      <c r="B30" s="3"/>
      <c r="C30" s="3"/>
      <c r="D30" s="10"/>
      <c r="E30" s="11">
        <f t="shared" si="3"/>
        <v>0</v>
      </c>
      <c r="F30" s="7">
        <v>0.23</v>
      </c>
      <c r="G30" s="22">
        <f t="shared" si="2"/>
        <v>0</v>
      </c>
      <c r="H30" s="20"/>
    </row>
    <row r="31" spans="1:8" ht="15">
      <c r="A31" s="4" t="s">
        <v>43</v>
      </c>
      <c r="B31" s="3"/>
      <c r="C31" s="3"/>
      <c r="D31" s="10">
        <v>0.14</v>
      </c>
      <c r="E31" s="11">
        <f t="shared" si="3"/>
        <v>0</v>
      </c>
      <c r="F31" s="7">
        <v>0.7</v>
      </c>
      <c r="G31" s="22">
        <f t="shared" si="2"/>
        <v>0</v>
      </c>
      <c r="H31" s="20"/>
    </row>
    <row r="32" spans="1:7" ht="15">
      <c r="A32" s="4" t="s">
        <v>62</v>
      </c>
      <c r="B32" s="3"/>
      <c r="C32" s="3"/>
      <c r="D32" s="10">
        <v>0.39</v>
      </c>
      <c r="E32" s="11">
        <f t="shared" si="3"/>
        <v>0</v>
      </c>
      <c r="F32" s="7">
        <v>0.06</v>
      </c>
      <c r="G32" s="22">
        <f t="shared" si="2"/>
        <v>0</v>
      </c>
    </row>
    <row r="33" spans="1:8" ht="15">
      <c r="A33" s="4" t="s">
        <v>27</v>
      </c>
      <c r="B33" s="3"/>
      <c r="C33" s="3"/>
      <c r="D33" s="10"/>
      <c r="E33" s="11">
        <f t="shared" si="3"/>
        <v>0</v>
      </c>
      <c r="F33" s="7">
        <v>0.08</v>
      </c>
      <c r="G33" s="22">
        <f t="shared" si="2"/>
        <v>0</v>
      </c>
      <c r="H33" s="20"/>
    </row>
    <row r="34" spans="1:8" ht="15">
      <c r="A34" s="4" t="s">
        <v>28</v>
      </c>
      <c r="B34" s="3"/>
      <c r="C34" s="3"/>
      <c r="D34" s="10"/>
      <c r="E34" s="11">
        <f t="shared" si="3"/>
        <v>0</v>
      </c>
      <c r="F34" s="7">
        <v>0.22</v>
      </c>
      <c r="G34" s="22">
        <f t="shared" si="2"/>
        <v>0</v>
      </c>
      <c r="H34" s="20"/>
    </row>
    <row r="35" spans="1:8" ht="15">
      <c r="A35" s="4" t="s">
        <v>29</v>
      </c>
      <c r="B35" s="3"/>
      <c r="C35" s="3"/>
      <c r="D35" s="10"/>
      <c r="E35" s="11">
        <f t="shared" si="3"/>
        <v>0</v>
      </c>
      <c r="F35" s="7">
        <v>0.19</v>
      </c>
      <c r="G35" s="22">
        <f t="shared" si="2"/>
        <v>0</v>
      </c>
      <c r="H35" s="20"/>
    </row>
    <row r="36" spans="1:8" ht="15">
      <c r="A36" s="4" t="s">
        <v>30</v>
      </c>
      <c r="B36" s="3"/>
      <c r="C36" s="3"/>
      <c r="D36" s="10"/>
      <c r="E36" s="11">
        <f t="shared" si="3"/>
        <v>0</v>
      </c>
      <c r="F36" s="7">
        <v>0.19</v>
      </c>
      <c r="G36" s="22">
        <f t="shared" si="2"/>
        <v>0</v>
      </c>
      <c r="H36" s="20"/>
    </row>
    <row r="37" spans="1:8" ht="15">
      <c r="A37" s="4" t="s">
        <v>31</v>
      </c>
      <c r="B37" s="3"/>
      <c r="C37" s="3"/>
      <c r="D37" s="10"/>
      <c r="E37" s="11">
        <f t="shared" si="3"/>
        <v>0</v>
      </c>
      <c r="F37" s="7">
        <v>0.02</v>
      </c>
      <c r="G37" s="22">
        <f t="shared" si="2"/>
        <v>0</v>
      </c>
      <c r="H37" s="20"/>
    </row>
    <row r="38" spans="1:8" ht="15">
      <c r="A38" s="4" t="s">
        <v>63</v>
      </c>
      <c r="B38" s="3"/>
      <c r="C38" s="3"/>
      <c r="D38" s="10">
        <v>0.35</v>
      </c>
      <c r="E38" s="11">
        <f t="shared" si="3"/>
        <v>0</v>
      </c>
      <c r="F38" s="7">
        <v>0.37</v>
      </c>
      <c r="G38" s="22">
        <f t="shared" si="2"/>
        <v>0</v>
      </c>
      <c r="H38" s="20"/>
    </row>
    <row r="39" spans="1:8" ht="15">
      <c r="A39" s="4" t="s">
        <v>64</v>
      </c>
      <c r="B39" s="3"/>
      <c r="C39" s="3"/>
      <c r="D39" s="10">
        <v>0.4</v>
      </c>
      <c r="E39" s="11">
        <f t="shared" si="3"/>
        <v>0</v>
      </c>
      <c r="F39" s="7">
        <v>0.31</v>
      </c>
      <c r="G39" s="22">
        <f t="shared" si="2"/>
        <v>0</v>
      </c>
      <c r="H39" s="20"/>
    </row>
    <row r="40" spans="1:8" ht="15">
      <c r="A40" s="4" t="s">
        <v>39</v>
      </c>
      <c r="B40" s="3"/>
      <c r="C40" s="3"/>
      <c r="D40" s="10"/>
      <c r="E40" s="11">
        <f t="shared" si="3"/>
        <v>0</v>
      </c>
      <c r="F40" s="7">
        <v>0.14</v>
      </c>
      <c r="G40" s="22">
        <f t="shared" si="2"/>
        <v>0</v>
      </c>
      <c r="H40" s="20"/>
    </row>
    <row r="41" spans="1:8" ht="15">
      <c r="A41" s="4" t="s">
        <v>32</v>
      </c>
      <c r="B41" s="3"/>
      <c r="C41" s="3"/>
      <c r="D41" s="10"/>
      <c r="E41" s="11">
        <f t="shared" si="3"/>
        <v>0</v>
      </c>
      <c r="F41" s="7">
        <v>0.19</v>
      </c>
      <c r="G41" s="22">
        <f t="shared" si="2"/>
        <v>0</v>
      </c>
      <c r="H41" s="20"/>
    </row>
    <row r="42" spans="1:8" ht="15">
      <c r="A42" s="4" t="s">
        <v>33</v>
      </c>
      <c r="B42" s="3"/>
      <c r="C42" s="3"/>
      <c r="D42" s="10"/>
      <c r="E42" s="11">
        <f t="shared" si="3"/>
        <v>0</v>
      </c>
      <c r="F42" s="7">
        <v>0.05</v>
      </c>
      <c r="G42" s="22">
        <f t="shared" si="2"/>
        <v>0</v>
      </c>
      <c r="H42" s="20"/>
    </row>
    <row r="43" spans="1:8" ht="15">
      <c r="A43" s="4" t="s">
        <v>34</v>
      </c>
      <c r="B43" s="3"/>
      <c r="C43" s="3"/>
      <c r="D43" s="10"/>
      <c r="E43" s="11">
        <f t="shared" si="3"/>
        <v>0</v>
      </c>
      <c r="F43" s="7">
        <v>0.22</v>
      </c>
      <c r="G43" s="22">
        <f t="shared" si="2"/>
        <v>0</v>
      </c>
      <c r="H43" s="20"/>
    </row>
    <row r="44" spans="1:8" ht="15">
      <c r="A44" s="4" t="s">
        <v>35</v>
      </c>
      <c r="B44" s="3"/>
      <c r="C44" s="3"/>
      <c r="D44" s="10">
        <v>0.3</v>
      </c>
      <c r="E44" s="11">
        <f t="shared" si="3"/>
        <v>0</v>
      </c>
      <c r="F44" s="7">
        <v>0.63</v>
      </c>
      <c r="G44" s="22">
        <f t="shared" si="2"/>
        <v>0</v>
      </c>
      <c r="H44" s="20"/>
    </row>
    <row r="45" spans="1:8" ht="15">
      <c r="A45" s="4" t="s">
        <v>4</v>
      </c>
      <c r="B45" s="3"/>
      <c r="C45" s="3"/>
      <c r="D45" s="10">
        <v>0.23</v>
      </c>
      <c r="E45" s="11">
        <f t="shared" si="3"/>
        <v>0</v>
      </c>
      <c r="F45" s="7">
        <v>0.25</v>
      </c>
      <c r="G45" s="22">
        <f t="shared" si="2"/>
        <v>0</v>
      </c>
      <c r="H45" s="20"/>
    </row>
    <row r="46" spans="1:8" ht="15">
      <c r="A46" s="4" t="s">
        <v>36</v>
      </c>
      <c r="B46" s="3"/>
      <c r="C46" s="3"/>
      <c r="D46" s="10"/>
      <c r="E46" s="11">
        <f t="shared" si="3"/>
        <v>0</v>
      </c>
      <c r="F46" s="7">
        <v>0.22</v>
      </c>
      <c r="G46" s="22">
        <f t="shared" si="2"/>
        <v>0</v>
      </c>
      <c r="H46" s="20"/>
    </row>
    <row r="47" spans="1:8" ht="15">
      <c r="A47" s="4" t="s">
        <v>65</v>
      </c>
      <c r="B47" s="3"/>
      <c r="C47" s="3"/>
      <c r="D47" s="10">
        <v>0.39</v>
      </c>
      <c r="E47" s="11">
        <f t="shared" si="3"/>
        <v>0</v>
      </c>
      <c r="F47" s="7">
        <v>0.3</v>
      </c>
      <c r="G47" s="22">
        <f t="shared" si="2"/>
        <v>0</v>
      </c>
      <c r="H47" s="20"/>
    </row>
    <row r="48" spans="1:8" ht="15">
      <c r="A48" s="4" t="s">
        <v>44</v>
      </c>
      <c r="B48" s="3"/>
      <c r="C48" s="3"/>
      <c r="D48" s="10">
        <v>0.16</v>
      </c>
      <c r="E48" s="11">
        <f t="shared" si="3"/>
        <v>0</v>
      </c>
      <c r="F48" s="7">
        <v>0.28</v>
      </c>
      <c r="G48" s="22">
        <f t="shared" si="2"/>
        <v>0</v>
      </c>
      <c r="H48" s="20"/>
    </row>
    <row r="49" spans="1:8" ht="15">
      <c r="A49" s="4" t="s">
        <v>37</v>
      </c>
      <c r="B49" s="3"/>
      <c r="C49" s="3"/>
      <c r="D49" s="10"/>
      <c r="E49" s="11">
        <f t="shared" si="3"/>
        <v>0</v>
      </c>
      <c r="F49" s="7">
        <v>0.19</v>
      </c>
      <c r="G49" s="22">
        <f t="shared" si="2"/>
        <v>0</v>
      </c>
      <c r="H49" s="20"/>
    </row>
    <row r="50" spans="1:8" ht="15">
      <c r="A50" s="4" t="s">
        <v>66</v>
      </c>
      <c r="B50" s="3"/>
      <c r="C50" s="3"/>
      <c r="D50" s="10">
        <v>1.2</v>
      </c>
      <c r="E50" s="11">
        <f t="shared" si="3"/>
        <v>0</v>
      </c>
      <c r="F50" s="7">
        <v>0.02</v>
      </c>
      <c r="G50" s="22">
        <f t="shared" si="2"/>
        <v>0</v>
      </c>
      <c r="H50" s="20"/>
    </row>
    <row r="51" spans="1:8" ht="15">
      <c r="A51" s="4" t="s">
        <v>11</v>
      </c>
      <c r="B51" s="3"/>
      <c r="C51" s="3"/>
      <c r="D51" s="10"/>
      <c r="E51" s="11">
        <f t="shared" si="3"/>
        <v>0</v>
      </c>
      <c r="F51" s="7">
        <v>0.02</v>
      </c>
      <c r="G51" s="22">
        <f t="shared" si="2"/>
        <v>0</v>
      </c>
      <c r="H51" s="20"/>
    </row>
    <row r="52" spans="1:8" ht="15">
      <c r="A52" s="4" t="s">
        <v>42</v>
      </c>
      <c r="B52" s="3"/>
      <c r="C52" s="3"/>
      <c r="D52" s="10"/>
      <c r="E52" s="11">
        <f t="shared" si="3"/>
        <v>0</v>
      </c>
      <c r="F52" s="7">
        <v>0.09</v>
      </c>
      <c r="G52" s="22">
        <f t="shared" si="2"/>
        <v>0</v>
      </c>
      <c r="H52" s="20"/>
    </row>
    <row r="53" spans="1:8" ht="15">
      <c r="A53" s="4" t="s">
        <v>67</v>
      </c>
      <c r="B53" s="3"/>
      <c r="C53" s="3"/>
      <c r="D53" s="10">
        <v>0.28</v>
      </c>
      <c r="E53" s="11">
        <f t="shared" si="3"/>
        <v>0</v>
      </c>
      <c r="F53" s="7">
        <v>0.02</v>
      </c>
      <c r="G53" s="22">
        <f t="shared" si="2"/>
        <v>0</v>
      </c>
      <c r="H53" s="20"/>
    </row>
    <row r="54" spans="1:8" ht="15">
      <c r="A54" s="4" t="s">
        <v>38</v>
      </c>
      <c r="B54" s="3"/>
      <c r="C54" s="3"/>
      <c r="D54" s="10"/>
      <c r="E54" s="11">
        <f t="shared" si="3"/>
        <v>0</v>
      </c>
      <c r="F54" s="7">
        <v>0.12</v>
      </c>
      <c r="G54" s="22">
        <f t="shared" si="2"/>
        <v>0</v>
      </c>
      <c r="H54" s="20"/>
    </row>
    <row r="55" spans="1:8" ht="15">
      <c r="A55" s="4" t="s">
        <v>3</v>
      </c>
      <c r="B55" s="3"/>
      <c r="C55" s="3"/>
      <c r="D55" s="10"/>
      <c r="E55" s="11">
        <f t="shared" si="3"/>
        <v>0</v>
      </c>
      <c r="F55" s="7"/>
      <c r="G55" s="22">
        <f t="shared" si="2"/>
        <v>0</v>
      </c>
      <c r="H55" s="20"/>
    </row>
    <row r="56" spans="1:8" ht="15">
      <c r="A56" s="4" t="s">
        <v>3</v>
      </c>
      <c r="B56" s="3"/>
      <c r="C56" s="3"/>
      <c r="D56" s="10"/>
      <c r="E56" s="11">
        <f t="shared" si="3"/>
        <v>0</v>
      </c>
      <c r="F56" s="7"/>
      <c r="G56" s="22">
        <f t="shared" si="2"/>
        <v>0</v>
      </c>
      <c r="H56" s="20"/>
    </row>
    <row r="57" spans="1:8" ht="15">
      <c r="A57" s="4" t="s">
        <v>3</v>
      </c>
      <c r="B57" s="3"/>
      <c r="C57" s="3"/>
      <c r="D57" s="10"/>
      <c r="E57" s="11">
        <f t="shared" si="3"/>
        <v>0</v>
      </c>
      <c r="F57" s="7"/>
      <c r="G57" s="22">
        <f t="shared" si="2"/>
        <v>0</v>
      </c>
      <c r="H57" s="20"/>
    </row>
    <row r="58" spans="1:8" ht="15">
      <c r="A58" s="4" t="s">
        <v>3</v>
      </c>
      <c r="B58" s="3"/>
      <c r="C58" s="3"/>
      <c r="D58" s="10"/>
      <c r="E58" s="11">
        <f t="shared" si="3"/>
        <v>0</v>
      </c>
      <c r="F58" s="7"/>
      <c r="G58" s="22">
        <f t="shared" si="2"/>
        <v>0</v>
      </c>
      <c r="H58" s="20"/>
    </row>
    <row r="59" spans="1:8" ht="15">
      <c r="A59" s="4" t="s">
        <v>3</v>
      </c>
      <c r="B59" s="3"/>
      <c r="C59" s="3"/>
      <c r="D59" s="10"/>
      <c r="E59" s="11">
        <f t="shared" si="3"/>
        <v>0</v>
      </c>
      <c r="F59" s="7"/>
      <c r="G59" s="22">
        <f t="shared" si="2"/>
        <v>0</v>
      </c>
      <c r="H59" s="20"/>
    </row>
    <row r="60" spans="1:8" ht="15">
      <c r="A60" s="4" t="s">
        <v>3</v>
      </c>
      <c r="B60" s="3"/>
      <c r="C60" s="3"/>
      <c r="D60" s="10"/>
      <c r="E60" s="11">
        <f t="shared" si="3"/>
        <v>0</v>
      </c>
      <c r="F60" s="7"/>
      <c r="G60" s="22">
        <f t="shared" si="2"/>
        <v>0</v>
      </c>
      <c r="H60" s="20"/>
    </row>
    <row r="61" spans="1:8" ht="15">
      <c r="A61" s="4" t="s">
        <v>3</v>
      </c>
      <c r="B61" s="3"/>
      <c r="C61" s="3"/>
      <c r="D61" s="10"/>
      <c r="E61" s="11">
        <f t="shared" si="3"/>
        <v>0</v>
      </c>
      <c r="F61" s="7"/>
      <c r="G61" s="22">
        <f t="shared" si="2"/>
        <v>0</v>
      </c>
      <c r="H61" s="20"/>
    </row>
    <row r="62" spans="1:8" ht="15">
      <c r="A62" s="4" t="s">
        <v>3</v>
      </c>
      <c r="B62" s="3"/>
      <c r="C62" s="3"/>
      <c r="D62" s="10"/>
      <c r="E62" s="11">
        <f t="shared" si="3"/>
        <v>0</v>
      </c>
      <c r="F62" s="7"/>
      <c r="G62" s="22">
        <f t="shared" si="2"/>
        <v>0</v>
      </c>
      <c r="H62" s="20"/>
    </row>
    <row r="63" spans="1:8" ht="15">
      <c r="A63" s="4" t="s">
        <v>3</v>
      </c>
      <c r="B63" s="3"/>
      <c r="C63" s="3"/>
      <c r="D63" s="10"/>
      <c r="E63" s="11">
        <f t="shared" si="3"/>
        <v>0</v>
      </c>
      <c r="F63" s="7"/>
      <c r="G63" s="22">
        <f t="shared" si="2"/>
        <v>0</v>
      </c>
      <c r="H63" s="20"/>
    </row>
    <row r="64" spans="1:8" ht="15.75" thickBot="1">
      <c r="A64" s="4" t="s">
        <v>3</v>
      </c>
      <c r="B64" s="3"/>
      <c r="C64" s="3"/>
      <c r="D64" s="10"/>
      <c r="E64" s="11">
        <f t="shared" si="3"/>
        <v>0</v>
      </c>
      <c r="F64" s="7"/>
      <c r="G64" s="22">
        <f t="shared" si="2"/>
        <v>0</v>
      </c>
      <c r="H64" s="20"/>
    </row>
    <row r="65" spans="1:7" ht="15.75" thickBot="1">
      <c r="A65" s="21">
        <f>SUM(A28:A64)</f>
        <v>0</v>
      </c>
      <c r="B65" s="21"/>
      <c r="C65" s="21">
        <f>SUM(C28:C64)</f>
        <v>0</v>
      </c>
      <c r="D65" s="21"/>
      <c r="E65" s="21">
        <f>SUM(E28:E64)</f>
        <v>0</v>
      </c>
      <c r="F65" s="37"/>
      <c r="G65" s="21">
        <f>SUM(G28:G64)</f>
        <v>0</v>
      </c>
    </row>
    <row r="66" spans="1:7" ht="15.75" thickBot="1">
      <c r="A66" s="55" t="s">
        <v>15</v>
      </c>
      <c r="B66" s="56"/>
      <c r="C66" s="56"/>
      <c r="D66" s="56"/>
      <c r="E66" s="56"/>
      <c r="F66" s="56"/>
      <c r="G66" s="57"/>
    </row>
    <row r="67" spans="1:8" ht="15">
      <c r="A67" s="4" t="s">
        <v>12</v>
      </c>
      <c r="B67" s="3"/>
      <c r="C67" s="3"/>
      <c r="D67" s="10"/>
      <c r="E67" s="11">
        <f>B67+C67*D67</f>
        <v>0</v>
      </c>
      <c r="F67" s="7">
        <v>0.25</v>
      </c>
      <c r="G67" s="22">
        <f aca="true" t="shared" si="4" ref="G67:G88">E67*F67</f>
        <v>0</v>
      </c>
      <c r="H67" s="20"/>
    </row>
    <row r="68" spans="1:8" ht="15">
      <c r="A68" s="4" t="s">
        <v>13</v>
      </c>
      <c r="B68" s="3"/>
      <c r="C68" s="3"/>
      <c r="D68" s="10"/>
      <c r="E68" s="11">
        <f aca="true" t="shared" si="5" ref="E68:E88">B68+C68*D68</f>
        <v>0</v>
      </c>
      <c r="F68" s="7">
        <v>0.42</v>
      </c>
      <c r="G68" s="22">
        <f t="shared" si="4"/>
        <v>0</v>
      </c>
      <c r="H68" s="20"/>
    </row>
    <row r="69" spans="1:8" ht="15">
      <c r="A69" s="4" t="s">
        <v>68</v>
      </c>
      <c r="B69" s="3"/>
      <c r="C69" s="3"/>
      <c r="D69" s="10"/>
      <c r="E69" s="11">
        <f t="shared" si="5"/>
        <v>0</v>
      </c>
      <c r="F69" s="7">
        <v>0.25</v>
      </c>
      <c r="G69" s="22">
        <f t="shared" si="4"/>
        <v>0</v>
      </c>
      <c r="H69" s="20"/>
    </row>
    <row r="70" spans="1:8" ht="15">
      <c r="A70" s="4" t="s">
        <v>69</v>
      </c>
      <c r="B70" s="3"/>
      <c r="C70" s="3"/>
      <c r="D70" s="10"/>
      <c r="E70" s="11">
        <f t="shared" si="5"/>
        <v>0</v>
      </c>
      <c r="F70" s="7">
        <v>0.1</v>
      </c>
      <c r="G70" s="22">
        <f t="shared" si="4"/>
        <v>0</v>
      </c>
      <c r="H70" s="20"/>
    </row>
    <row r="71" spans="1:8" ht="15">
      <c r="A71" s="4" t="s">
        <v>70</v>
      </c>
      <c r="B71" s="3"/>
      <c r="C71" s="3"/>
      <c r="D71" s="10"/>
      <c r="E71" s="11">
        <f t="shared" si="5"/>
        <v>0</v>
      </c>
      <c r="F71" s="7">
        <v>0.1</v>
      </c>
      <c r="G71" s="22">
        <f t="shared" si="4"/>
        <v>0</v>
      </c>
      <c r="H71" s="20"/>
    </row>
    <row r="72" spans="1:8" ht="15">
      <c r="A72" s="4" t="s">
        <v>71</v>
      </c>
      <c r="B72" s="3"/>
      <c r="C72" s="3"/>
      <c r="D72" s="10">
        <v>0.1</v>
      </c>
      <c r="E72" s="11">
        <f t="shared" si="5"/>
        <v>0</v>
      </c>
      <c r="F72" s="7">
        <v>0.12</v>
      </c>
      <c r="G72" s="22">
        <f t="shared" si="4"/>
        <v>0</v>
      </c>
      <c r="H72" s="20"/>
    </row>
    <row r="73" spans="1:8" ht="15">
      <c r="A73" s="4" t="s">
        <v>72</v>
      </c>
      <c r="B73" s="3"/>
      <c r="C73" s="3"/>
      <c r="D73" s="10"/>
      <c r="E73" s="11">
        <f t="shared" si="5"/>
        <v>0</v>
      </c>
      <c r="F73" s="7">
        <v>0.3</v>
      </c>
      <c r="G73" s="22">
        <f>E73*F73</f>
        <v>0</v>
      </c>
      <c r="H73" s="20"/>
    </row>
    <row r="74" spans="1:8" ht="15">
      <c r="A74" s="4" t="s">
        <v>73</v>
      </c>
      <c r="B74" s="3"/>
      <c r="C74" s="3"/>
      <c r="D74" s="10"/>
      <c r="E74" s="11">
        <f t="shared" si="5"/>
        <v>0</v>
      </c>
      <c r="F74" s="7">
        <v>0.1</v>
      </c>
      <c r="G74" s="22">
        <f aca="true" t="shared" si="6" ref="G74:G80">E74*F74</f>
        <v>0</v>
      </c>
      <c r="H74" s="20"/>
    </row>
    <row r="75" spans="1:8" ht="15">
      <c r="A75" s="4" t="s">
        <v>74</v>
      </c>
      <c r="B75" s="3"/>
      <c r="C75" s="3"/>
      <c r="D75" s="10"/>
      <c r="E75" s="11">
        <f t="shared" si="5"/>
        <v>0</v>
      </c>
      <c r="F75" s="7">
        <v>0.3</v>
      </c>
      <c r="G75" s="22">
        <f t="shared" si="6"/>
        <v>0</v>
      </c>
      <c r="H75" s="20"/>
    </row>
    <row r="76" spans="1:8" ht="15">
      <c r="A76" s="4" t="s">
        <v>14</v>
      </c>
      <c r="B76" s="3"/>
      <c r="C76" s="3"/>
      <c r="D76" s="10"/>
      <c r="E76" s="11">
        <f t="shared" si="5"/>
        <v>0</v>
      </c>
      <c r="F76" s="7">
        <v>0.35</v>
      </c>
      <c r="G76" s="22">
        <f t="shared" si="6"/>
        <v>0</v>
      </c>
      <c r="H76" s="20"/>
    </row>
    <row r="77" spans="1:8" ht="15">
      <c r="A77" s="4" t="s">
        <v>75</v>
      </c>
      <c r="B77" s="3"/>
      <c r="C77" s="3"/>
      <c r="D77" s="10"/>
      <c r="E77" s="11">
        <f t="shared" si="5"/>
        <v>0</v>
      </c>
      <c r="F77" s="7">
        <v>0.1</v>
      </c>
      <c r="G77" s="22">
        <f t="shared" si="6"/>
        <v>0</v>
      </c>
      <c r="H77" s="20"/>
    </row>
    <row r="78" spans="1:8" ht="15">
      <c r="A78" s="4" t="s">
        <v>41</v>
      </c>
      <c r="B78" s="3"/>
      <c r="C78" s="3"/>
      <c r="D78" s="10">
        <v>0.1</v>
      </c>
      <c r="E78" s="11">
        <f t="shared" si="5"/>
        <v>0</v>
      </c>
      <c r="F78" s="7">
        <v>0.06</v>
      </c>
      <c r="G78" s="22">
        <f t="shared" si="6"/>
        <v>0</v>
      </c>
      <c r="H78" s="20"/>
    </row>
    <row r="79" spans="1:8" ht="15">
      <c r="A79" s="4" t="s">
        <v>3</v>
      </c>
      <c r="B79" s="3"/>
      <c r="C79" s="3"/>
      <c r="D79" s="10"/>
      <c r="E79" s="11">
        <f t="shared" si="5"/>
        <v>0</v>
      </c>
      <c r="F79" s="7"/>
      <c r="G79" s="22">
        <f t="shared" si="6"/>
        <v>0</v>
      </c>
      <c r="H79" s="20"/>
    </row>
    <row r="80" spans="1:8" ht="15">
      <c r="A80" s="4" t="s">
        <v>3</v>
      </c>
      <c r="B80" s="3"/>
      <c r="C80" s="3"/>
      <c r="D80" s="10"/>
      <c r="E80" s="11">
        <f t="shared" si="5"/>
        <v>0</v>
      </c>
      <c r="F80" s="7"/>
      <c r="G80" s="22">
        <f t="shared" si="6"/>
        <v>0</v>
      </c>
      <c r="H80" s="20"/>
    </row>
    <row r="81" spans="1:8" ht="15">
      <c r="A81" s="4" t="s">
        <v>3</v>
      </c>
      <c r="B81" s="3"/>
      <c r="C81" s="3"/>
      <c r="D81" s="10"/>
      <c r="E81" s="11">
        <f t="shared" si="5"/>
        <v>0</v>
      </c>
      <c r="F81" s="7"/>
      <c r="G81" s="22">
        <f t="shared" si="4"/>
        <v>0</v>
      </c>
      <c r="H81" s="20"/>
    </row>
    <row r="82" spans="1:8" ht="15">
      <c r="A82" s="4" t="s">
        <v>3</v>
      </c>
      <c r="B82" s="3"/>
      <c r="C82" s="3"/>
      <c r="D82" s="10"/>
      <c r="E82" s="11">
        <f t="shared" si="5"/>
        <v>0</v>
      </c>
      <c r="F82" s="7"/>
      <c r="G82" s="22">
        <f t="shared" si="4"/>
        <v>0</v>
      </c>
      <c r="H82" s="20"/>
    </row>
    <row r="83" spans="1:8" ht="15">
      <c r="A83" s="4" t="s">
        <v>3</v>
      </c>
      <c r="B83" s="3"/>
      <c r="C83" s="3"/>
      <c r="D83" s="10"/>
      <c r="E83" s="11">
        <f t="shared" si="5"/>
        <v>0</v>
      </c>
      <c r="F83" s="7"/>
      <c r="G83" s="22">
        <f t="shared" si="4"/>
        <v>0</v>
      </c>
      <c r="H83" s="20"/>
    </row>
    <row r="84" spans="1:8" ht="15">
      <c r="A84" s="4" t="s">
        <v>3</v>
      </c>
      <c r="B84" s="3"/>
      <c r="C84" s="3"/>
      <c r="D84" s="10"/>
      <c r="E84" s="11">
        <f t="shared" si="5"/>
        <v>0</v>
      </c>
      <c r="F84" s="7"/>
      <c r="G84" s="22">
        <f t="shared" si="4"/>
        <v>0</v>
      </c>
      <c r="H84" s="20"/>
    </row>
    <row r="85" spans="1:8" ht="15">
      <c r="A85" s="4" t="s">
        <v>3</v>
      </c>
      <c r="B85" s="3"/>
      <c r="C85" s="3"/>
      <c r="D85" s="10"/>
      <c r="E85" s="11">
        <f t="shared" si="5"/>
        <v>0</v>
      </c>
      <c r="F85" s="7"/>
      <c r="G85" s="22">
        <f t="shared" si="4"/>
        <v>0</v>
      </c>
      <c r="H85" s="20"/>
    </row>
    <row r="86" spans="1:8" ht="15">
      <c r="A86" s="4" t="s">
        <v>3</v>
      </c>
      <c r="B86" s="3"/>
      <c r="C86" s="3"/>
      <c r="D86" s="10"/>
      <c r="E86" s="11">
        <f t="shared" si="5"/>
        <v>0</v>
      </c>
      <c r="F86" s="7"/>
      <c r="G86" s="22">
        <f t="shared" si="4"/>
        <v>0</v>
      </c>
      <c r="H86" s="20"/>
    </row>
    <row r="87" spans="1:8" ht="15">
      <c r="A87" s="4" t="s">
        <v>3</v>
      </c>
      <c r="B87" s="3"/>
      <c r="C87" s="3"/>
      <c r="D87" s="10"/>
      <c r="E87" s="11">
        <f t="shared" si="5"/>
        <v>0</v>
      </c>
      <c r="F87" s="7"/>
      <c r="G87" s="22">
        <f t="shared" si="4"/>
        <v>0</v>
      </c>
      <c r="H87" s="20"/>
    </row>
    <row r="88" spans="1:8" ht="15.75" thickBot="1">
      <c r="A88" s="4" t="s">
        <v>3</v>
      </c>
      <c r="B88" s="3"/>
      <c r="C88" s="3"/>
      <c r="D88" s="10"/>
      <c r="E88" s="11">
        <f t="shared" si="5"/>
        <v>0</v>
      </c>
      <c r="F88" s="7"/>
      <c r="G88" s="22">
        <f t="shared" si="4"/>
        <v>0</v>
      </c>
      <c r="H88" s="20"/>
    </row>
    <row r="89" spans="1:7" ht="15.75" thickBot="1">
      <c r="A89" s="21">
        <f>SUM(A67:A88)</f>
        <v>0</v>
      </c>
      <c r="B89" s="21"/>
      <c r="C89" s="21">
        <f>SUM(C67:C88)</f>
        <v>0</v>
      </c>
      <c r="D89" s="21"/>
      <c r="E89" s="21">
        <f>SUM(E67:E88)</f>
        <v>0</v>
      </c>
      <c r="F89" s="37"/>
      <c r="G89" s="21">
        <f>SUM(G67:G88)</f>
        <v>0</v>
      </c>
    </row>
    <row r="90" spans="1:7" ht="15.75" thickBot="1">
      <c r="A90" s="55" t="s">
        <v>16</v>
      </c>
      <c r="B90" s="56"/>
      <c r="C90" s="56"/>
      <c r="D90" s="56"/>
      <c r="E90" s="56"/>
      <c r="F90" s="56"/>
      <c r="G90" s="57"/>
    </row>
    <row r="91" spans="1:8" ht="15">
      <c r="A91" s="4" t="s">
        <v>25</v>
      </c>
      <c r="B91" s="3"/>
      <c r="C91" s="3"/>
      <c r="D91" s="10">
        <v>0.068</v>
      </c>
      <c r="E91" s="11">
        <f>B91+C91*D91</f>
        <v>0</v>
      </c>
      <c r="F91" s="7">
        <v>0.15</v>
      </c>
      <c r="G91" s="22">
        <f aca="true" t="shared" si="7" ref="G91:G101">E91*F91</f>
        <v>0</v>
      </c>
      <c r="H91" s="20"/>
    </row>
    <row r="92" spans="1:8" ht="15">
      <c r="A92" s="4" t="s">
        <v>26</v>
      </c>
      <c r="B92" s="3"/>
      <c r="C92" s="3"/>
      <c r="D92" s="10"/>
      <c r="E92" s="11">
        <f aca="true" t="shared" si="8" ref="E92:E101">B92+C92*D92</f>
        <v>0</v>
      </c>
      <c r="F92" s="7">
        <v>2.6</v>
      </c>
      <c r="G92" s="22">
        <f t="shared" si="7"/>
        <v>0</v>
      </c>
      <c r="H92" s="20"/>
    </row>
    <row r="93" spans="1:8" ht="15">
      <c r="A93" s="4" t="s">
        <v>24</v>
      </c>
      <c r="B93" s="3"/>
      <c r="C93" s="3"/>
      <c r="D93" s="10"/>
      <c r="E93" s="11">
        <f t="shared" si="8"/>
        <v>0</v>
      </c>
      <c r="F93" s="7">
        <v>2.6</v>
      </c>
      <c r="G93" s="22">
        <f t="shared" si="7"/>
        <v>0</v>
      </c>
      <c r="H93" s="20"/>
    </row>
    <row r="94" spans="1:8" ht="15">
      <c r="A94" s="4" t="s">
        <v>3</v>
      </c>
      <c r="B94" s="3"/>
      <c r="C94" s="3"/>
      <c r="D94" s="10"/>
      <c r="E94" s="11">
        <f t="shared" si="8"/>
        <v>0</v>
      </c>
      <c r="F94" s="7"/>
      <c r="G94" s="22">
        <f t="shared" si="7"/>
        <v>0</v>
      </c>
      <c r="H94" s="20"/>
    </row>
    <row r="95" spans="1:8" ht="15">
      <c r="A95" s="4" t="s">
        <v>3</v>
      </c>
      <c r="B95" s="3"/>
      <c r="C95" s="3"/>
      <c r="D95" s="10"/>
      <c r="E95" s="11">
        <f t="shared" si="8"/>
        <v>0</v>
      </c>
      <c r="F95" s="7"/>
      <c r="G95" s="22">
        <f t="shared" si="7"/>
        <v>0</v>
      </c>
      <c r="H95" s="20"/>
    </row>
    <row r="96" spans="1:8" ht="15">
      <c r="A96" s="4" t="s">
        <v>3</v>
      </c>
      <c r="B96" s="3"/>
      <c r="C96" s="3"/>
      <c r="D96" s="10"/>
      <c r="E96" s="11">
        <f t="shared" si="8"/>
        <v>0</v>
      </c>
      <c r="F96" s="7"/>
      <c r="G96" s="22">
        <f t="shared" si="7"/>
        <v>0</v>
      </c>
      <c r="H96" s="20"/>
    </row>
    <row r="97" spans="1:8" ht="15">
      <c r="A97" s="4" t="s">
        <v>3</v>
      </c>
      <c r="B97" s="3"/>
      <c r="C97" s="3"/>
      <c r="D97" s="10"/>
      <c r="E97" s="11">
        <f t="shared" si="8"/>
        <v>0</v>
      </c>
      <c r="F97" s="7"/>
      <c r="G97" s="22">
        <f t="shared" si="7"/>
        <v>0</v>
      </c>
      <c r="H97" s="20"/>
    </row>
    <row r="98" spans="1:8" ht="15">
      <c r="A98" s="4" t="s">
        <v>3</v>
      </c>
      <c r="B98" s="3"/>
      <c r="C98" s="3"/>
      <c r="D98" s="10"/>
      <c r="E98" s="11">
        <f t="shared" si="8"/>
        <v>0</v>
      </c>
      <c r="F98" s="7"/>
      <c r="G98" s="22">
        <f t="shared" si="7"/>
        <v>0</v>
      </c>
      <c r="H98" s="20"/>
    </row>
    <row r="99" spans="1:8" ht="15">
      <c r="A99" s="4" t="s">
        <v>3</v>
      </c>
      <c r="B99" s="3"/>
      <c r="C99" s="3"/>
      <c r="D99" s="10"/>
      <c r="E99" s="11">
        <f t="shared" si="8"/>
        <v>0</v>
      </c>
      <c r="F99" s="7"/>
      <c r="G99" s="22">
        <f t="shared" si="7"/>
        <v>0</v>
      </c>
      <c r="H99" s="20"/>
    </row>
    <row r="100" spans="1:8" ht="15">
      <c r="A100" s="4" t="s">
        <v>3</v>
      </c>
      <c r="B100" s="3"/>
      <c r="C100" s="3"/>
      <c r="D100" s="10"/>
      <c r="E100" s="11">
        <f t="shared" si="8"/>
        <v>0</v>
      </c>
      <c r="F100" s="7"/>
      <c r="G100" s="22">
        <f t="shared" si="7"/>
        <v>0</v>
      </c>
      <c r="H100" s="20"/>
    </row>
    <row r="101" spans="1:7" ht="15.75" thickBot="1">
      <c r="A101" s="4" t="s">
        <v>3</v>
      </c>
      <c r="B101" s="3"/>
      <c r="C101" s="3"/>
      <c r="D101" s="10"/>
      <c r="E101" s="11">
        <f t="shared" si="8"/>
        <v>0</v>
      </c>
      <c r="F101" s="7"/>
      <c r="G101" s="22">
        <f t="shared" si="7"/>
        <v>0</v>
      </c>
    </row>
    <row r="102" spans="1:7" ht="15.75" thickBot="1">
      <c r="A102" s="21">
        <f>SUM(A91:A101)</f>
        <v>0</v>
      </c>
      <c r="B102" s="21"/>
      <c r="C102" s="21">
        <f>SUM(C91:C101)</f>
        <v>0</v>
      </c>
      <c r="D102" s="21"/>
      <c r="E102" s="21">
        <f>SUM(E91:E101)</f>
        <v>0</v>
      </c>
      <c r="F102" s="37"/>
      <c r="G102" s="21">
        <f>SUM(G91:G101)</f>
        <v>0</v>
      </c>
    </row>
    <row r="103" spans="1:7" s="24" customFormat="1" ht="21.75" thickBot="1">
      <c r="A103" s="23">
        <f>A26+A65+A89+A102</f>
        <v>0</v>
      </c>
      <c r="B103" s="23"/>
      <c r="C103" s="23">
        <f>C26+C65+C89+C102</f>
        <v>0</v>
      </c>
      <c r="D103" s="23"/>
      <c r="E103" s="23">
        <f>E26+E65+E89+E102</f>
        <v>0</v>
      </c>
      <c r="F103" s="38"/>
      <c r="G103" s="23">
        <f>G26+G65+G89+G102</f>
        <v>0</v>
      </c>
    </row>
    <row r="104" ht="22.5" customHeight="1"/>
    <row r="105" spans="6:7" s="24" customFormat="1" ht="23.25">
      <c r="F105" s="25" t="s">
        <v>45</v>
      </c>
      <c r="G105" s="26">
        <f>ROUND(G103/12,1)</f>
        <v>0</v>
      </c>
    </row>
    <row r="106" ht="15"/>
    <row r="107" spans="1:7" s="39" customFormat="1" ht="22.5" customHeight="1">
      <c r="A107" s="42" t="s">
        <v>56</v>
      </c>
      <c r="B107" s="42"/>
      <c r="C107" s="42"/>
      <c r="D107" s="42"/>
      <c r="E107" s="42"/>
      <c r="F107" s="42"/>
      <c r="G107" s="42"/>
    </row>
    <row r="108" ht="30" customHeight="1" thickBot="1"/>
    <row r="109" spans="1:7" ht="21.75" thickBot="1">
      <c r="A109" s="49" t="s">
        <v>18</v>
      </c>
      <c r="B109" s="50"/>
      <c r="C109" s="50"/>
      <c r="D109" s="50"/>
      <c r="E109" s="50"/>
      <c r="F109" s="50"/>
      <c r="G109" s="51"/>
    </row>
    <row r="110" spans="1:7" ht="15">
      <c r="A110" s="27"/>
      <c r="B110" s="28"/>
      <c r="C110" s="28"/>
      <c r="D110" s="28"/>
      <c r="E110" s="28"/>
      <c r="F110" s="29"/>
      <c r="G110" s="30"/>
    </row>
    <row r="111" spans="1:7" ht="15">
      <c r="A111" s="28" t="s">
        <v>47</v>
      </c>
      <c r="B111" s="28"/>
      <c r="E111" s="40"/>
      <c r="F111" s="29" t="s">
        <v>49</v>
      </c>
      <c r="G111" s="31">
        <f>E111*0.67</f>
        <v>0</v>
      </c>
    </row>
    <row r="112" spans="1:7" ht="15">
      <c r="A112" s="27"/>
      <c r="B112" s="28"/>
      <c r="C112" s="28"/>
      <c r="D112" s="28"/>
      <c r="E112" s="28"/>
      <c r="F112" s="29"/>
      <c r="G112" s="30"/>
    </row>
    <row r="113" spans="1:7" ht="15">
      <c r="A113" s="28" t="s">
        <v>48</v>
      </c>
      <c r="B113" s="28"/>
      <c r="C113" s="28"/>
      <c r="D113" s="28"/>
      <c r="E113" s="41"/>
      <c r="F113" s="29"/>
      <c r="G113" s="30"/>
    </row>
    <row r="114" spans="1:7" ht="15">
      <c r="A114" s="27"/>
      <c r="B114" s="28"/>
      <c r="C114" s="28"/>
      <c r="D114" s="28"/>
      <c r="E114" s="28"/>
      <c r="F114" s="29"/>
      <c r="G114" s="30"/>
    </row>
    <row r="115" spans="1:7" ht="15">
      <c r="A115" s="32"/>
      <c r="B115" s="29"/>
      <c r="C115" s="29"/>
      <c r="D115" s="29"/>
      <c r="E115" s="29"/>
      <c r="F115" s="29"/>
      <c r="G115" s="30"/>
    </row>
    <row r="116" spans="1:7" s="24" customFormat="1" ht="24" thickBot="1">
      <c r="A116" s="33"/>
      <c r="B116" s="34"/>
      <c r="C116" s="34"/>
      <c r="D116" s="34"/>
      <c r="E116" s="34"/>
      <c r="F116" s="35" t="s">
        <v>46</v>
      </c>
      <c r="G116" s="36" t="e">
        <f>IF(G111&lt;&gt;0,ROUND(G103/G111,3),ROUND(G103/E113,3))</f>
        <v>#DIV/0!</v>
      </c>
    </row>
    <row r="118" spans="1:7" s="39" customFormat="1" ht="22.5" customHeight="1">
      <c r="A118" s="42" t="s">
        <v>55</v>
      </c>
      <c r="B118" s="42"/>
      <c r="C118" s="42"/>
      <c r="D118" s="42"/>
      <c r="E118" s="42"/>
      <c r="F118" s="42"/>
      <c r="G118" s="42"/>
    </row>
  </sheetData>
  <sheetProtection password="9DA5" sheet="1" objects="1" scenarios="1" insertRows="0"/>
  <mergeCells count="19">
    <mergeCell ref="D12:D13"/>
    <mergeCell ref="A14:G14"/>
    <mergeCell ref="A27:G27"/>
    <mergeCell ref="A66:G66"/>
    <mergeCell ref="A90:G90"/>
    <mergeCell ref="A3:G3"/>
    <mergeCell ref="A12:A13"/>
    <mergeCell ref="G12:G13"/>
    <mergeCell ref="F12:F13"/>
    <mergeCell ref="A107:G107"/>
    <mergeCell ref="A118:G118"/>
    <mergeCell ref="B12:B13"/>
    <mergeCell ref="B1:G1"/>
    <mergeCell ref="B5:G5"/>
    <mergeCell ref="B6:G6"/>
    <mergeCell ref="A109:G109"/>
    <mergeCell ref="A8:G8"/>
    <mergeCell ref="E12:E13"/>
    <mergeCell ref="C12:C13"/>
  </mergeCells>
  <printOptions/>
  <pageMargins left="0.7086614173228347" right="0.7086614173228347" top="0.46979166666666666" bottom="0.7874015748031497" header="0.31496062992125984" footer="0.31496062992125984"/>
  <pageSetup fitToHeight="0" fitToWidth="1" horizontalDpi="600" verticalDpi="600" orientation="portrait" paperSize="9" scale="55" r:id="rId2"/>
  <headerFooter>
    <oddFooter>&amp;L&amp;9Hilfs-Berechnungsblatt unvermeidbare Rüstabfälle&amp;C&amp;9Mon[ey]tor - Großküchenabfall vergleichen &amp; einsparen&amp;R&amp;9Seite &amp;P von &amp;N</oddFooter>
  </headerFooter>
  <rowBreaks count="1" manualBreakCount="1">
    <brk id="65" max="255" man="1"/>
  </rowBreaks>
  <colBreaks count="1" manualBreakCount="1">
    <brk id="4" max="108" man="1"/>
  </colBreaks>
  <ignoredErrors>
    <ignoredError sqref="C65 C89:E89 C102:E102 G65 C26:E26 G26:IV26 E65 A26 A102 A89 A65 F89:G89 F102:G102 F2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Regina Arnberger</dc:creator>
  <cp:keywords/>
  <dc:description/>
  <cp:lastModifiedBy>Regina Arnberger</cp:lastModifiedBy>
  <cp:lastPrinted>2018-04-06T14:10:28Z</cp:lastPrinted>
  <dcterms:created xsi:type="dcterms:W3CDTF">2018-01-24T14:08:55Z</dcterms:created>
  <dcterms:modified xsi:type="dcterms:W3CDTF">2019-02-21T14:13:53Z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